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41" i="1" l="1"/>
  <c r="N43" i="1"/>
  <c r="N42" i="1"/>
  <c r="Q43" i="1"/>
  <c r="P43" i="1"/>
  <c r="M43" i="1"/>
  <c r="L43" i="1"/>
  <c r="K43" i="1"/>
  <c r="Q42" i="1"/>
  <c r="P42" i="1"/>
  <c r="O42" i="1"/>
  <c r="M42" i="1"/>
  <c r="L42" i="1"/>
  <c r="K42" i="1"/>
  <c r="P28" i="1"/>
  <c r="Q28" i="1" s="1"/>
  <c r="P27" i="1"/>
  <c r="Q27" i="1" s="1"/>
  <c r="P26" i="1"/>
  <c r="Q26" i="1" s="1"/>
  <c r="P23" i="1"/>
  <c r="Q23" i="1" s="1"/>
  <c r="P22" i="1"/>
  <c r="Q22" i="1" s="1"/>
  <c r="Q21" i="1"/>
  <c r="P21" i="1"/>
  <c r="Q13" i="1"/>
  <c r="Q12" i="1"/>
  <c r="Q11" i="1"/>
  <c r="P13" i="1"/>
  <c r="P12" i="1"/>
  <c r="P11" i="1"/>
  <c r="J33" i="1"/>
  <c r="H33" i="1"/>
  <c r="G33" i="1"/>
  <c r="M32" i="1"/>
  <c r="K32" i="1"/>
  <c r="J32" i="1"/>
  <c r="E32" i="1"/>
  <c r="C32" i="1"/>
  <c r="M31" i="1"/>
  <c r="H31" i="1"/>
  <c r="F31" i="1"/>
  <c r="E31" i="1"/>
  <c r="B31" i="1"/>
  <c r="M28" i="1"/>
  <c r="M33" i="1" s="1"/>
  <c r="L28" i="1"/>
  <c r="L33" i="1" s="1"/>
  <c r="K28" i="1"/>
  <c r="K33" i="1" s="1"/>
  <c r="J28" i="1"/>
  <c r="I28" i="1"/>
  <c r="I33" i="1" s="1"/>
  <c r="H28" i="1"/>
  <c r="G28" i="1"/>
  <c r="F28" i="1"/>
  <c r="E28" i="1"/>
  <c r="E33" i="1" s="1"/>
  <c r="D28" i="1"/>
  <c r="D33" i="1" s="1"/>
  <c r="C28" i="1"/>
  <c r="C33" i="1" s="1"/>
  <c r="M27" i="1"/>
  <c r="L27" i="1"/>
  <c r="L32" i="1" s="1"/>
  <c r="K27" i="1"/>
  <c r="J27" i="1"/>
  <c r="I27" i="1"/>
  <c r="I32" i="1" s="1"/>
  <c r="H27" i="1"/>
  <c r="H32" i="1" s="1"/>
  <c r="H34" i="1" s="1"/>
  <c r="G27" i="1"/>
  <c r="G32" i="1" s="1"/>
  <c r="F27" i="1"/>
  <c r="F32" i="1" s="1"/>
  <c r="E27" i="1"/>
  <c r="D27" i="1"/>
  <c r="D32" i="1" s="1"/>
  <c r="C27" i="1"/>
  <c r="M26" i="1"/>
  <c r="L26" i="1"/>
  <c r="L31" i="1" s="1"/>
  <c r="K26" i="1"/>
  <c r="K31" i="1" s="1"/>
  <c r="J26" i="1"/>
  <c r="J31" i="1" s="1"/>
  <c r="I26" i="1"/>
  <c r="I31" i="1" s="1"/>
  <c r="H26" i="1"/>
  <c r="G26" i="1"/>
  <c r="G31" i="1" s="1"/>
  <c r="F26" i="1"/>
  <c r="E26" i="1"/>
  <c r="D26" i="1"/>
  <c r="C26" i="1"/>
  <c r="C31" i="1" s="1"/>
  <c r="B28" i="1"/>
  <c r="B33" i="1" s="1"/>
  <c r="B27" i="1"/>
  <c r="B32" i="1" s="1"/>
  <c r="B26" i="1"/>
  <c r="J17" i="1"/>
  <c r="I17" i="1"/>
  <c r="H17" i="1"/>
  <c r="G17" i="1"/>
  <c r="F17" i="1"/>
  <c r="E17" i="1"/>
  <c r="D17" i="1"/>
  <c r="J16" i="1"/>
  <c r="I16" i="1"/>
  <c r="H16" i="1"/>
  <c r="G16" i="1"/>
  <c r="F16" i="1"/>
  <c r="E16" i="1"/>
  <c r="D16" i="1"/>
  <c r="D18" i="1" s="1"/>
  <c r="J15" i="1"/>
  <c r="I15" i="1"/>
  <c r="H15" i="1"/>
  <c r="G15" i="1"/>
  <c r="F15" i="1"/>
  <c r="E15" i="1"/>
  <c r="E18" i="1" s="1"/>
  <c r="D15" i="1"/>
  <c r="C17" i="1"/>
  <c r="C16" i="1"/>
  <c r="C15" i="1"/>
  <c r="B17" i="1"/>
  <c r="B16" i="1"/>
  <c r="B15" i="1"/>
  <c r="M18" i="1"/>
  <c r="L18" i="1"/>
  <c r="K18" i="1"/>
  <c r="G18" i="1"/>
  <c r="N23" i="1"/>
  <c r="N22" i="1"/>
  <c r="N21" i="1"/>
  <c r="N13" i="1"/>
  <c r="N12" i="1"/>
  <c r="N11" i="1"/>
  <c r="B6" i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M40" i="1" s="1"/>
  <c r="L34" i="1" l="1"/>
  <c r="L41" i="1" s="1"/>
  <c r="I34" i="1"/>
  <c r="P33" i="1"/>
  <c r="G34" i="1"/>
  <c r="C34" i="1"/>
  <c r="K40" i="1"/>
  <c r="E34" i="1"/>
  <c r="K34" i="1"/>
  <c r="K41" i="1" s="1"/>
  <c r="N15" i="1"/>
  <c r="L40" i="1"/>
  <c r="F18" i="1"/>
  <c r="N26" i="1"/>
  <c r="N28" i="1"/>
  <c r="M34" i="1"/>
  <c r="M41" i="1" s="1"/>
  <c r="H18" i="1"/>
  <c r="J34" i="1"/>
  <c r="C18" i="1"/>
  <c r="I18" i="1"/>
  <c r="J18" i="1"/>
  <c r="D31" i="1"/>
  <c r="D34" i="1" s="1"/>
  <c r="F33" i="1"/>
  <c r="N33" i="1" s="1"/>
  <c r="Q32" i="1"/>
  <c r="P32" i="1"/>
  <c r="P31" i="1"/>
  <c r="P34" i="1" s="1"/>
  <c r="P41" i="1" s="1"/>
  <c r="N32" i="1"/>
  <c r="B34" i="1"/>
  <c r="N27" i="1"/>
  <c r="N16" i="1"/>
  <c r="N17" i="1"/>
  <c r="N18" i="1" s="1"/>
  <c r="B18" i="1"/>
  <c r="N8" i="1"/>
  <c r="N9" i="1"/>
  <c r="N7" i="1"/>
  <c r="P7" i="1" l="1"/>
  <c r="P15" i="1" s="1"/>
  <c r="Q7" i="1"/>
  <c r="Q15" i="1" s="1"/>
  <c r="N31" i="1"/>
  <c r="N34" i="1" s="1"/>
  <c r="P9" i="1"/>
  <c r="P17" i="1" s="1"/>
  <c r="P8" i="1"/>
  <c r="P16" i="1" s="1"/>
  <c r="Q8" i="1"/>
  <c r="Q16" i="1" s="1"/>
  <c r="F34" i="1"/>
  <c r="Q33" i="1"/>
  <c r="Q31" i="1"/>
  <c r="Q9" i="1" l="1"/>
  <c r="Q17" i="1" s="1"/>
  <c r="Q18" i="1" s="1"/>
  <c r="Q34" i="1"/>
  <c r="Q41" i="1" s="1"/>
  <c r="P18" i="1"/>
</calcChain>
</file>

<file path=xl/sharedStrings.xml><?xml version="1.0" encoding="utf-8"?>
<sst xmlns="http://schemas.openxmlformats.org/spreadsheetml/2006/main" count="81" uniqueCount="36">
  <si>
    <t>ราคาขาย</t>
  </si>
  <si>
    <t>ยอดขาย</t>
  </si>
  <si>
    <t>สินค้า 1</t>
  </si>
  <si>
    <t>สินค้า 2</t>
  </si>
  <si>
    <t>สินค้า 3</t>
  </si>
  <si>
    <t>จำนวนขาย</t>
  </si>
  <si>
    <t xml:space="preserve"> </t>
  </si>
  <si>
    <t>วันที่เริ่ม</t>
  </si>
  <si>
    <t>ปีที 1</t>
  </si>
  <si>
    <t>ราคาขาย เฉลี่ย</t>
  </si>
  <si>
    <t>ยอดขายรวม</t>
  </si>
  <si>
    <t>จำนวนขายรวม</t>
  </si>
  <si>
    <t>ต้นทุนผลิต เฉลี่ย</t>
  </si>
  <si>
    <t>กำไรขั้นต้นรวม</t>
  </si>
  <si>
    <t>กำไรขั้นต้น ต่อสินค้า</t>
  </si>
  <si>
    <t>ข้อมูลพยากรณ์ ปีแรก</t>
  </si>
  <si>
    <t>ข้อมูลการขายจริง</t>
  </si>
  <si>
    <t xml:space="preserve"> (ราคาขาย * จำนวนขาย)</t>
  </si>
  <si>
    <t>ต้นทุนผลิต ต่อสินค้า</t>
  </si>
  <si>
    <t xml:space="preserve"> (ราคาขาย - ต้นทุนผลิตต่อสินค้า)</t>
  </si>
  <si>
    <t>พยากรณ์ยอดขาย (Sales Forecast Template) - 3 ปี</t>
  </si>
  <si>
    <t>ปีที่ 2</t>
  </si>
  <si>
    <t>ปีที่ 3</t>
  </si>
  <si>
    <t>หมายเหตุ</t>
  </si>
  <si>
    <t>ราคาขายเท่าเดิม</t>
  </si>
  <si>
    <t>ต้นทุนเท่าเดิม</t>
  </si>
  <si>
    <t>ขายเพิ่มขึ้นปีละ 20% + ปัดเลขให้เต็มหน่วย</t>
  </si>
  <si>
    <t>กรณีทั่วไป</t>
  </si>
  <si>
    <t>กรณีขายดี</t>
  </si>
  <si>
    <t>กรณีขายไม่ดี</t>
  </si>
  <si>
    <t>การพยากรณ์ กำไรขั้นต้น ในกรณีต่างๆ</t>
  </si>
  <si>
    <t>ตัวเลขตามที่คำนวณไว้ข้างบน</t>
  </si>
  <si>
    <t>ขายดีกว่าที่ประเมินไว้ 10%</t>
  </si>
  <si>
    <t>ขายแย่กว่าที่ประเมินไว้ 10%</t>
  </si>
  <si>
    <t>%การเติบโตของจำนวนขาย</t>
  </si>
  <si>
    <t>(กำไรขั้นต้น ต่อสินค้า * จำนวนขาย)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</si>
</sst>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b/>
      <sz val="11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0"/>
      <color theme="0"/>
      <name val="Tahoma"/>
      <family val="2"/>
      <scheme val="minor"/>
    </font>
    <font>
      <sz val="11"/>
      <color theme="0"/>
      <name val="Tahoma"/>
      <family val="2"/>
      <scheme val="minor"/>
    </font>
    <font>
      <sz val="10"/>
      <color theme="0"/>
      <name val="Tahom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4" fontId="5" fillId="0" borderId="4" xfId="0" applyNumberFormat="1" applyFont="1" applyBorder="1"/>
    <xf numFmtId="14" fontId="5" fillId="0" borderId="10" xfId="0" applyNumberFormat="1" applyFont="1" applyBorder="1"/>
    <xf numFmtId="14" fontId="6" fillId="0" borderId="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0" xfId="0" applyFont="1" applyBorder="1"/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/>
    <xf numFmtId="14" fontId="5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8" fillId="7" borderId="3" xfId="0" applyFont="1" applyFill="1" applyBorder="1"/>
    <xf numFmtId="0" fontId="7" fillId="5" borderId="8" xfId="0" applyFont="1" applyFill="1" applyBorder="1"/>
    <xf numFmtId="0" fontId="7" fillId="5" borderId="15" xfId="0" applyFont="1" applyFill="1" applyBorder="1"/>
    <xf numFmtId="0" fontId="7" fillId="5" borderId="0" xfId="0" applyFont="1" applyFill="1" applyBorder="1"/>
    <xf numFmtId="0" fontId="7" fillId="5" borderId="1" xfId="0" applyFont="1" applyFill="1" applyBorder="1"/>
    <xf numFmtId="0" fontId="7" fillId="4" borderId="8" xfId="0" applyFont="1" applyFill="1" applyBorder="1"/>
    <xf numFmtId="0" fontId="7" fillId="4" borderId="15" xfId="0" applyFont="1" applyFill="1" applyBorder="1"/>
    <xf numFmtId="0" fontId="7" fillId="4" borderId="0" xfId="0" applyFont="1" applyFill="1" applyBorder="1"/>
    <xf numFmtId="0" fontId="7" fillId="4" borderId="1" xfId="0" applyFont="1" applyFill="1" applyBorder="1"/>
    <xf numFmtId="43" fontId="7" fillId="5" borderId="8" xfId="1" applyFont="1" applyFill="1" applyBorder="1" applyAlignment="1">
      <alignment horizontal="center"/>
    </xf>
    <xf numFmtId="43" fontId="8" fillId="7" borderId="3" xfId="1" applyFont="1" applyFill="1" applyBorder="1"/>
    <xf numFmtId="43" fontId="8" fillId="7" borderId="4" xfId="1" applyFont="1" applyFill="1" applyBorder="1"/>
    <xf numFmtId="43" fontId="8" fillId="7" borderId="5" xfId="1" applyFont="1" applyFill="1" applyBorder="1"/>
    <xf numFmtId="43" fontId="8" fillId="7" borderId="4" xfId="1" applyFont="1" applyFill="1" applyBorder="1" applyAlignment="1">
      <alignment horizontal="center"/>
    </xf>
    <xf numFmtId="187" fontId="8" fillId="7" borderId="4" xfId="1" applyNumberFormat="1" applyFont="1" applyFill="1" applyBorder="1" applyAlignment="1">
      <alignment horizontal="center"/>
    </xf>
    <xf numFmtId="187" fontId="8" fillId="7" borderId="3" xfId="1" applyNumberFormat="1" applyFont="1" applyFill="1" applyBorder="1" applyAlignment="1">
      <alignment horizontal="center"/>
    </xf>
    <xf numFmtId="187" fontId="8" fillId="7" borderId="5" xfId="1" applyNumberFormat="1" applyFont="1" applyFill="1" applyBorder="1" applyAlignment="1">
      <alignment horizontal="center"/>
    </xf>
    <xf numFmtId="187" fontId="7" fillId="5" borderId="15" xfId="1" applyNumberFormat="1" applyFont="1" applyFill="1" applyBorder="1" applyAlignment="1">
      <alignment horizontal="center"/>
    </xf>
    <xf numFmtId="187" fontId="7" fillId="5" borderId="0" xfId="1" applyNumberFormat="1" applyFont="1" applyFill="1" applyBorder="1" applyAlignment="1">
      <alignment horizontal="center"/>
    </xf>
    <xf numFmtId="187" fontId="7" fillId="5" borderId="1" xfId="1" applyNumberFormat="1" applyFont="1" applyFill="1" applyBorder="1" applyAlignment="1">
      <alignment horizontal="center"/>
    </xf>
    <xf numFmtId="43" fontId="7" fillId="4" borderId="8" xfId="1" applyFont="1" applyFill="1" applyBorder="1" applyAlignment="1">
      <alignment horizontal="center"/>
    </xf>
    <xf numFmtId="43" fontId="7" fillId="5" borderId="8" xfId="1" applyNumberFormat="1" applyFont="1" applyFill="1" applyBorder="1" applyAlignment="1">
      <alignment horizontal="center"/>
    </xf>
    <xf numFmtId="43" fontId="8" fillId="7" borderId="4" xfId="1" applyNumberFormat="1" applyFont="1" applyFill="1" applyBorder="1" applyAlignment="1">
      <alignment horizontal="center"/>
    </xf>
    <xf numFmtId="0" fontId="7" fillId="4" borderId="9" xfId="0" applyFont="1" applyFill="1" applyBorder="1"/>
    <xf numFmtId="0" fontId="7" fillId="4" borderId="17" xfId="0" applyFont="1" applyFill="1" applyBorder="1"/>
    <xf numFmtId="0" fontId="7" fillId="4" borderId="6" xfId="0" applyFont="1" applyFill="1" applyBorder="1"/>
    <xf numFmtId="0" fontId="7" fillId="4" borderId="7" xfId="0" applyFont="1" applyFill="1" applyBorder="1"/>
    <xf numFmtId="0" fontId="7" fillId="3" borderId="19" xfId="0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7" fillId="3" borderId="13" xfId="0" applyFont="1" applyFill="1" applyBorder="1"/>
    <xf numFmtId="0" fontId="7" fillId="3" borderId="8" xfId="0" applyFont="1" applyFill="1" applyBorder="1"/>
    <xf numFmtId="0" fontId="7" fillId="3" borderId="15" xfId="0" applyFont="1" applyFill="1" applyBorder="1"/>
    <xf numFmtId="0" fontId="7" fillId="3" borderId="0" xfId="0" applyFont="1" applyFill="1" applyBorder="1"/>
    <xf numFmtId="0" fontId="7" fillId="3" borderId="1" xfId="0" applyFont="1" applyFill="1" applyBorder="1"/>
    <xf numFmtId="0" fontId="7" fillId="3" borderId="9" xfId="0" applyFont="1" applyFill="1" applyBorder="1"/>
    <xf numFmtId="0" fontId="7" fillId="3" borderId="17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7" fillId="6" borderId="8" xfId="0" applyFont="1" applyFill="1" applyBorder="1"/>
    <xf numFmtId="0" fontId="7" fillId="6" borderId="9" xfId="0" applyFont="1" applyFill="1" applyBorder="1"/>
    <xf numFmtId="43" fontId="7" fillId="6" borderId="11" xfId="1" applyFont="1" applyFill="1" applyBorder="1"/>
    <xf numFmtId="43" fontId="7" fillId="6" borderId="12" xfId="1" applyFont="1" applyFill="1" applyBorder="1"/>
    <xf numFmtId="43" fontId="7" fillId="6" borderId="13" xfId="1" applyFont="1" applyFill="1" applyBorder="1"/>
    <xf numFmtId="43" fontId="7" fillId="6" borderId="19" xfId="1" applyFont="1" applyFill="1" applyBorder="1" applyAlignment="1">
      <alignment horizontal="center"/>
    </xf>
    <xf numFmtId="43" fontId="7" fillId="6" borderId="15" xfId="1" applyFont="1" applyFill="1" applyBorder="1"/>
    <xf numFmtId="43" fontId="7" fillId="6" borderId="0" xfId="1" applyFont="1" applyFill="1" applyBorder="1"/>
    <xf numFmtId="43" fontId="7" fillId="6" borderId="1" xfId="1" applyFont="1" applyFill="1" applyBorder="1"/>
    <xf numFmtId="43" fontId="7" fillId="6" borderId="8" xfId="1" applyFont="1" applyFill="1" applyBorder="1" applyAlignment="1">
      <alignment horizontal="center"/>
    </xf>
    <xf numFmtId="43" fontId="7" fillId="6" borderId="9" xfId="1" applyFont="1" applyFill="1" applyBorder="1" applyAlignment="1">
      <alignment horizontal="center"/>
    </xf>
    <xf numFmtId="43" fontId="7" fillId="3" borderId="19" xfId="1" applyFont="1" applyFill="1" applyBorder="1" applyAlignment="1">
      <alignment horizontal="center"/>
    </xf>
    <xf numFmtId="43" fontId="7" fillId="3" borderId="8" xfId="1" applyFont="1" applyFill="1" applyBorder="1" applyAlignment="1">
      <alignment horizontal="center"/>
    </xf>
    <xf numFmtId="43" fontId="7" fillId="3" borderId="9" xfId="1" applyFont="1" applyFill="1" applyBorder="1" applyAlignment="1">
      <alignment horizontal="center"/>
    </xf>
    <xf numFmtId="43" fontId="7" fillId="4" borderId="9" xfId="1" applyFont="1" applyFill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4" fillId="0" borderId="3" xfId="0" applyFont="1" applyBorder="1" applyAlignment="1">
      <alignment horizontal="center"/>
    </xf>
    <xf numFmtId="0" fontId="0" fillId="8" borderId="0" xfId="0" applyFill="1"/>
    <xf numFmtId="14" fontId="0" fillId="8" borderId="0" xfId="0" applyNumberFormat="1" applyFill="1"/>
    <xf numFmtId="0" fontId="4" fillId="8" borderId="0" xfId="0" applyFont="1" applyFill="1"/>
    <xf numFmtId="0" fontId="5" fillId="0" borderId="0" xfId="0" applyFont="1" applyAlignment="1">
      <alignment horizontal="center"/>
    </xf>
    <xf numFmtId="0" fontId="9" fillId="0" borderId="0" xfId="0" applyFont="1"/>
    <xf numFmtId="0" fontId="10" fillId="7" borderId="11" xfId="0" applyFont="1" applyFill="1" applyBorder="1"/>
    <xf numFmtId="43" fontId="10" fillId="7" borderId="11" xfId="0" applyNumberFormat="1" applyFont="1" applyFill="1" applyBorder="1"/>
    <xf numFmtId="43" fontId="10" fillId="7" borderId="12" xfId="0" applyNumberFormat="1" applyFont="1" applyFill="1" applyBorder="1"/>
    <xf numFmtId="43" fontId="10" fillId="7" borderId="14" xfId="0" applyNumberFormat="1" applyFont="1" applyFill="1" applyBorder="1"/>
    <xf numFmtId="0" fontId="10" fillId="7" borderId="15" xfId="0" applyFont="1" applyFill="1" applyBorder="1"/>
    <xf numFmtId="0" fontId="10" fillId="7" borderId="17" xfId="0" applyFont="1" applyFill="1" applyBorder="1"/>
    <xf numFmtId="43" fontId="10" fillId="7" borderId="15" xfId="0" applyNumberFormat="1" applyFont="1" applyFill="1" applyBorder="1"/>
    <xf numFmtId="43" fontId="10" fillId="7" borderId="0" xfId="0" applyNumberFormat="1" applyFont="1" applyFill="1" applyBorder="1"/>
    <xf numFmtId="43" fontId="10" fillId="7" borderId="16" xfId="0" applyNumberFormat="1" applyFont="1" applyFill="1" applyBorder="1"/>
    <xf numFmtId="43" fontId="10" fillId="7" borderId="17" xfId="0" applyNumberFormat="1" applyFont="1" applyFill="1" applyBorder="1"/>
    <xf numFmtId="43" fontId="10" fillId="7" borderId="6" xfId="0" applyNumberFormat="1" applyFont="1" applyFill="1" applyBorder="1"/>
    <xf numFmtId="43" fontId="10" fillId="7" borderId="18" xfId="0" applyNumberFormat="1" applyFont="1" applyFill="1" applyBorder="1"/>
    <xf numFmtId="9" fontId="7" fillId="0" borderId="0" xfId="0" applyNumberFormat="1" applyFont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14" fontId="6" fillId="10" borderId="3" xfId="0" applyNumberFormat="1" applyFont="1" applyFill="1" applyBorder="1" applyAlignment="1">
      <alignment horizontal="center"/>
    </xf>
    <xf numFmtId="14" fontId="6" fillId="10" borderId="4" xfId="0" applyNumberFormat="1" applyFont="1" applyFill="1" applyBorder="1" applyAlignment="1">
      <alignment horizontal="center"/>
    </xf>
    <xf numFmtId="14" fontId="6" fillId="10" borderId="2" xfId="0" applyNumberFormat="1" applyFont="1" applyFill="1" applyBorder="1" applyAlignment="1">
      <alignment horizontal="center"/>
    </xf>
    <xf numFmtId="43" fontId="10" fillId="7" borderId="19" xfId="0" applyNumberFormat="1" applyFont="1" applyFill="1" applyBorder="1"/>
    <xf numFmtId="43" fontId="10" fillId="7" borderId="8" xfId="0" applyNumberFormat="1" applyFont="1" applyFill="1" applyBorder="1"/>
    <xf numFmtId="43" fontId="10" fillId="7" borderId="9" xfId="0" applyNumberFormat="1" applyFont="1" applyFill="1" applyBorder="1"/>
    <xf numFmtId="14" fontId="5" fillId="0" borderId="0" xfId="0" applyNumberFormat="1" applyFont="1" applyAlignment="1">
      <alignment horizontal="left"/>
    </xf>
    <xf numFmtId="9" fontId="7" fillId="0" borderId="0" xfId="2" applyFont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1271587</xdr:colOff>
      <xdr:row>38</xdr:row>
      <xdr:rowOff>61912</xdr:rowOff>
    </xdr:from>
    <xdr:ext cx="65" cy="170239"/>
    <xdr:sp macro="" textlink="">
      <xdr:nvSpPr>
        <xdr:cNvPr id="2" name="TextBox 1"/>
        <xdr:cNvSpPr txBox="1"/>
      </xdr:nvSpPr>
      <xdr:spPr>
        <a:xfrm>
          <a:off x="11863387" y="654843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1271587</xdr:colOff>
      <xdr:row>38</xdr:row>
      <xdr:rowOff>61912</xdr:rowOff>
    </xdr:from>
    <xdr:ext cx="65" cy="170239"/>
    <xdr:sp macro="" textlink="">
      <xdr:nvSpPr>
        <xdr:cNvPr id="3" name="TextBox 2"/>
        <xdr:cNvSpPr txBox="1"/>
      </xdr:nvSpPr>
      <xdr:spPr>
        <a:xfrm>
          <a:off x="11863387" y="654843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tabSelected="1" workbookViewId="0">
      <pane xSplit="1" topLeftCell="E1" activePane="topRight" state="frozen"/>
      <selection pane="topRight" activeCell="P6" sqref="P6"/>
    </sheetView>
  </sheetViews>
  <sheetFormatPr defaultRowHeight="14.25" x14ac:dyDescent="0.2"/>
  <cols>
    <col min="1" max="1" width="19" customWidth="1"/>
    <col min="2" max="13" width="10" customWidth="1"/>
    <col min="14" max="14" width="17.25" customWidth="1"/>
    <col min="15" max="15" width="0.875" customWidth="1"/>
    <col min="16" max="17" width="16" bestFit="1" customWidth="1"/>
  </cols>
  <sheetData>
    <row r="1" spans="1:36" ht="26.25" x14ac:dyDescent="0.2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2"/>
      <c r="AG1" s="2"/>
      <c r="AH1" s="2"/>
      <c r="AI1" s="2"/>
      <c r="AJ1" s="2" t="s">
        <v>6</v>
      </c>
    </row>
    <row r="2" spans="1:36" x14ac:dyDescent="0.2">
      <c r="A2" s="72" t="s">
        <v>7</v>
      </c>
      <c r="M2" s="107" t="s">
        <v>34</v>
      </c>
      <c r="N2" s="107"/>
      <c r="O2" s="74"/>
      <c r="P2" s="77" t="s">
        <v>21</v>
      </c>
      <c r="Q2" s="77" t="s">
        <v>22</v>
      </c>
      <c r="AJ2" t="s">
        <v>6</v>
      </c>
    </row>
    <row r="3" spans="1:36" x14ac:dyDescent="0.2">
      <c r="A3" s="100">
        <v>43831</v>
      </c>
      <c r="O3" s="74"/>
      <c r="P3" s="101">
        <v>0.2</v>
      </c>
      <c r="Q3" s="101">
        <v>0.2</v>
      </c>
    </row>
    <row r="4" spans="1:36" x14ac:dyDescent="0.2">
      <c r="A4" s="100"/>
      <c r="O4" s="74"/>
    </row>
    <row r="5" spans="1:36" x14ac:dyDescent="0.2">
      <c r="A5" s="3"/>
      <c r="B5" s="108" t="s">
        <v>16</v>
      </c>
      <c r="C5" s="108"/>
      <c r="D5" s="108"/>
      <c r="E5" s="108"/>
      <c r="F5" s="108"/>
      <c r="G5" s="108"/>
      <c r="H5" s="108"/>
      <c r="I5" s="108"/>
      <c r="J5" s="109"/>
      <c r="K5" s="110" t="s">
        <v>15</v>
      </c>
      <c r="L5" s="108"/>
      <c r="M5" s="108"/>
      <c r="N5" s="4" t="s">
        <v>8</v>
      </c>
      <c r="O5" s="74"/>
      <c r="P5" s="73" t="s">
        <v>21</v>
      </c>
      <c r="Q5" s="4" t="s">
        <v>22</v>
      </c>
      <c r="S5" s="77" t="s">
        <v>23</v>
      </c>
    </row>
    <row r="6" spans="1:36" x14ac:dyDescent="0.2">
      <c r="A6" s="9" t="s">
        <v>0</v>
      </c>
      <c r="B6" s="7">
        <f>A3</f>
        <v>43831</v>
      </c>
      <c r="C6" s="7">
        <f t="shared" ref="C6:M6" si="0">EDATE(B6,1)</f>
        <v>43862</v>
      </c>
      <c r="D6" s="7">
        <f t="shared" si="0"/>
        <v>43891</v>
      </c>
      <c r="E6" s="7">
        <f t="shared" si="0"/>
        <v>43922</v>
      </c>
      <c r="F6" s="7">
        <f t="shared" si="0"/>
        <v>43952</v>
      </c>
      <c r="G6" s="7">
        <f t="shared" si="0"/>
        <v>43983</v>
      </c>
      <c r="H6" s="7">
        <f t="shared" si="0"/>
        <v>44013</v>
      </c>
      <c r="I6" s="7">
        <f t="shared" si="0"/>
        <v>44044</v>
      </c>
      <c r="J6" s="8">
        <f t="shared" si="0"/>
        <v>44075</v>
      </c>
      <c r="K6" s="7">
        <f t="shared" si="0"/>
        <v>44105</v>
      </c>
      <c r="L6" s="7">
        <f t="shared" si="0"/>
        <v>44136</v>
      </c>
      <c r="M6" s="7">
        <f t="shared" si="0"/>
        <v>44166</v>
      </c>
      <c r="N6" s="15" t="s">
        <v>9</v>
      </c>
      <c r="O6" s="75"/>
      <c r="P6" s="15" t="s">
        <v>9</v>
      </c>
      <c r="Q6" s="15" t="s">
        <v>9</v>
      </c>
    </row>
    <row r="7" spans="1:36" x14ac:dyDescent="0.2">
      <c r="A7" s="18" t="s">
        <v>2</v>
      </c>
      <c r="B7" s="19">
        <v>100</v>
      </c>
      <c r="C7" s="20">
        <v>100</v>
      </c>
      <c r="D7" s="20">
        <v>100</v>
      </c>
      <c r="E7" s="20">
        <v>100</v>
      </c>
      <c r="F7" s="20">
        <v>100</v>
      </c>
      <c r="G7" s="20">
        <v>100</v>
      </c>
      <c r="H7" s="20">
        <v>100</v>
      </c>
      <c r="I7" s="20">
        <v>100</v>
      </c>
      <c r="J7" s="21">
        <v>100</v>
      </c>
      <c r="K7" s="20">
        <v>100</v>
      </c>
      <c r="L7" s="20">
        <v>100</v>
      </c>
      <c r="M7" s="20">
        <v>100</v>
      </c>
      <c r="N7" s="26">
        <f>AVERAGE(B7:M7)</f>
        <v>100</v>
      </c>
      <c r="O7" s="74"/>
      <c r="P7" s="26">
        <f t="shared" ref="P7:Q9" si="1">AVERAGE(D7:O7)</f>
        <v>100</v>
      </c>
      <c r="Q7" s="26">
        <f t="shared" si="1"/>
        <v>100</v>
      </c>
      <c r="S7" s="71" t="s">
        <v>24</v>
      </c>
    </row>
    <row r="8" spans="1:36" x14ac:dyDescent="0.2">
      <c r="A8" s="18" t="s">
        <v>3</v>
      </c>
      <c r="B8" s="19">
        <v>20</v>
      </c>
      <c r="C8" s="20">
        <v>20</v>
      </c>
      <c r="D8" s="20">
        <v>20</v>
      </c>
      <c r="E8" s="20">
        <v>20</v>
      </c>
      <c r="F8" s="20">
        <v>20</v>
      </c>
      <c r="G8" s="20">
        <v>20</v>
      </c>
      <c r="H8" s="20">
        <v>20</v>
      </c>
      <c r="I8" s="20">
        <v>20</v>
      </c>
      <c r="J8" s="21">
        <v>20</v>
      </c>
      <c r="K8" s="20">
        <v>20</v>
      </c>
      <c r="L8" s="20">
        <v>20</v>
      </c>
      <c r="M8" s="20">
        <v>20</v>
      </c>
      <c r="N8" s="26">
        <f>AVERAGE(B8:M8)</f>
        <v>20</v>
      </c>
      <c r="O8" s="74"/>
      <c r="P8" s="26">
        <f t="shared" si="1"/>
        <v>20</v>
      </c>
      <c r="Q8" s="26">
        <f t="shared" si="1"/>
        <v>20</v>
      </c>
    </row>
    <row r="9" spans="1:36" x14ac:dyDescent="0.2">
      <c r="A9" s="18" t="s">
        <v>4</v>
      </c>
      <c r="B9" s="19">
        <v>10</v>
      </c>
      <c r="C9" s="20">
        <v>10</v>
      </c>
      <c r="D9" s="20">
        <v>10</v>
      </c>
      <c r="E9" s="20">
        <v>10</v>
      </c>
      <c r="F9" s="20">
        <v>10</v>
      </c>
      <c r="G9" s="20">
        <v>10</v>
      </c>
      <c r="H9" s="20">
        <v>10</v>
      </c>
      <c r="I9" s="20">
        <v>10</v>
      </c>
      <c r="J9" s="21">
        <v>10</v>
      </c>
      <c r="K9" s="20">
        <v>10</v>
      </c>
      <c r="L9" s="20">
        <v>10</v>
      </c>
      <c r="M9" s="20">
        <v>10</v>
      </c>
      <c r="N9" s="26">
        <f>AVERAGE(B9:M9)</f>
        <v>10</v>
      </c>
      <c r="O9" s="74"/>
      <c r="P9" s="26">
        <f t="shared" si="1"/>
        <v>10</v>
      </c>
      <c r="Q9" s="26">
        <f t="shared" si="1"/>
        <v>10</v>
      </c>
    </row>
    <row r="10" spans="1:36" x14ac:dyDescent="0.2">
      <c r="A10" s="9" t="s">
        <v>5</v>
      </c>
      <c r="B10" s="14"/>
      <c r="C10" s="5"/>
      <c r="D10" s="5"/>
      <c r="E10" s="5"/>
      <c r="F10" s="5"/>
      <c r="G10" s="5"/>
      <c r="H10" s="5"/>
      <c r="I10" s="5"/>
      <c r="J10" s="6"/>
      <c r="K10" s="5"/>
      <c r="L10" s="5"/>
      <c r="M10" s="5"/>
      <c r="N10" s="15" t="s">
        <v>11</v>
      </c>
      <c r="O10" s="74"/>
      <c r="P10" s="15" t="s">
        <v>11</v>
      </c>
      <c r="Q10" s="15" t="s">
        <v>11</v>
      </c>
    </row>
    <row r="11" spans="1:36" x14ac:dyDescent="0.2">
      <c r="A11" s="22" t="s">
        <v>2</v>
      </c>
      <c r="B11" s="23">
        <v>10</v>
      </c>
      <c r="C11" s="24">
        <v>12</v>
      </c>
      <c r="D11" s="24">
        <v>14</v>
      </c>
      <c r="E11" s="24">
        <v>14</v>
      </c>
      <c r="F11" s="24">
        <v>15</v>
      </c>
      <c r="G11" s="24">
        <v>14</v>
      </c>
      <c r="H11" s="24">
        <v>16</v>
      </c>
      <c r="I11" s="24">
        <v>16</v>
      </c>
      <c r="J11" s="25">
        <v>16</v>
      </c>
      <c r="K11" s="24">
        <v>18</v>
      </c>
      <c r="L11" s="24">
        <v>18</v>
      </c>
      <c r="M11" s="24">
        <v>20</v>
      </c>
      <c r="N11" s="37">
        <f>SUM(B11:M11)</f>
        <v>183</v>
      </c>
      <c r="O11" s="74"/>
      <c r="P11" s="37">
        <f>ROUNDUP(N11*(1+$P$3),0)</f>
        <v>220</v>
      </c>
      <c r="Q11" s="37">
        <f>ROUNDUP(P11*(1+$Q$3),0)</f>
        <v>264</v>
      </c>
      <c r="S11" s="71" t="s">
        <v>26</v>
      </c>
    </row>
    <row r="12" spans="1:36" x14ac:dyDescent="0.2">
      <c r="A12" s="22" t="s">
        <v>3</v>
      </c>
      <c r="B12" s="23">
        <v>30</v>
      </c>
      <c r="C12" s="24">
        <v>59</v>
      </c>
      <c r="D12" s="24">
        <v>35</v>
      </c>
      <c r="E12" s="24">
        <v>40</v>
      </c>
      <c r="F12" s="24">
        <v>50</v>
      </c>
      <c r="G12" s="24">
        <v>55</v>
      </c>
      <c r="H12" s="24">
        <v>50</v>
      </c>
      <c r="I12" s="24">
        <v>45</v>
      </c>
      <c r="J12" s="25">
        <v>45</v>
      </c>
      <c r="K12" s="24">
        <v>47</v>
      </c>
      <c r="L12" s="24">
        <v>49</v>
      </c>
      <c r="M12" s="24">
        <v>50</v>
      </c>
      <c r="N12" s="37">
        <f>SUM(B12:M12)</f>
        <v>555</v>
      </c>
      <c r="O12" s="74"/>
      <c r="P12" s="37">
        <f t="shared" ref="P12:P13" si="2">ROUNDUP(N12*(1+$P$3),0)</f>
        <v>666</v>
      </c>
      <c r="Q12" s="37">
        <f t="shared" ref="Q12:Q13" si="3">ROUNDUP(P12*(1+$Q$3),0)</f>
        <v>800</v>
      </c>
    </row>
    <row r="13" spans="1:36" x14ac:dyDescent="0.2">
      <c r="A13" s="22" t="s">
        <v>4</v>
      </c>
      <c r="B13" s="23">
        <v>5</v>
      </c>
      <c r="C13" s="24">
        <v>5</v>
      </c>
      <c r="D13" s="24">
        <v>6</v>
      </c>
      <c r="E13" s="24">
        <v>5</v>
      </c>
      <c r="F13" s="24">
        <v>5</v>
      </c>
      <c r="G13" s="24">
        <v>6</v>
      </c>
      <c r="H13" s="24">
        <v>5</v>
      </c>
      <c r="I13" s="24">
        <v>6</v>
      </c>
      <c r="J13" s="25">
        <v>6</v>
      </c>
      <c r="K13" s="24">
        <v>7</v>
      </c>
      <c r="L13" s="24">
        <v>7</v>
      </c>
      <c r="M13" s="24">
        <v>8</v>
      </c>
      <c r="N13" s="37">
        <f>SUM(B13:M13)</f>
        <v>71</v>
      </c>
      <c r="O13" s="74"/>
      <c r="P13" s="37">
        <f t="shared" si="2"/>
        <v>86</v>
      </c>
      <c r="Q13" s="37">
        <f t="shared" si="3"/>
        <v>104</v>
      </c>
    </row>
    <row r="14" spans="1:36" x14ac:dyDescent="0.2">
      <c r="A14" s="9" t="s">
        <v>1</v>
      </c>
      <c r="B14" s="16" t="s">
        <v>17</v>
      </c>
      <c r="C14" s="11"/>
      <c r="D14" s="11"/>
      <c r="E14" s="11"/>
      <c r="F14" s="11"/>
      <c r="G14" s="11"/>
      <c r="H14" s="11"/>
      <c r="I14" s="11"/>
      <c r="J14" s="12"/>
      <c r="K14" s="11"/>
      <c r="L14" s="11"/>
      <c r="M14" s="11"/>
      <c r="N14" s="13" t="s">
        <v>10</v>
      </c>
      <c r="O14" s="76"/>
      <c r="P14" s="13" t="s">
        <v>10</v>
      </c>
      <c r="Q14" s="13" t="s">
        <v>10</v>
      </c>
    </row>
    <row r="15" spans="1:36" x14ac:dyDescent="0.2">
      <c r="A15" s="18" t="s">
        <v>2</v>
      </c>
      <c r="B15" s="34">
        <f t="shared" ref="B15:C17" si="4">B7*B11</f>
        <v>1000</v>
      </c>
      <c r="C15" s="35">
        <f t="shared" si="4"/>
        <v>1200</v>
      </c>
      <c r="D15" s="35">
        <f t="shared" ref="D15:J15" si="5">D7*D11</f>
        <v>1400</v>
      </c>
      <c r="E15" s="35">
        <f t="shared" si="5"/>
        <v>1400</v>
      </c>
      <c r="F15" s="35">
        <f t="shared" si="5"/>
        <v>1500</v>
      </c>
      <c r="G15" s="35">
        <f t="shared" si="5"/>
        <v>1400</v>
      </c>
      <c r="H15" s="35">
        <f t="shared" si="5"/>
        <v>1600</v>
      </c>
      <c r="I15" s="35">
        <f t="shared" si="5"/>
        <v>1600</v>
      </c>
      <c r="J15" s="36">
        <f t="shared" si="5"/>
        <v>1600</v>
      </c>
      <c r="K15" s="35">
        <v>1600</v>
      </c>
      <c r="L15" s="35">
        <v>1600</v>
      </c>
      <c r="M15" s="35">
        <v>1600</v>
      </c>
      <c r="N15" s="38">
        <f>SUM(B15:M15)</f>
        <v>17500</v>
      </c>
      <c r="O15" s="74"/>
      <c r="P15" s="38">
        <f t="shared" ref="P15:Q17" si="6">P7*P11</f>
        <v>22000</v>
      </c>
      <c r="Q15" s="38">
        <f t="shared" si="6"/>
        <v>26400</v>
      </c>
      <c r="S15" s="71" t="s">
        <v>17</v>
      </c>
    </row>
    <row r="16" spans="1:36" x14ac:dyDescent="0.2">
      <c r="A16" s="18" t="s">
        <v>3</v>
      </c>
      <c r="B16" s="34">
        <f t="shared" si="4"/>
        <v>600</v>
      </c>
      <c r="C16" s="35">
        <f t="shared" si="4"/>
        <v>1180</v>
      </c>
      <c r="D16" s="35">
        <f t="shared" ref="D16:J16" si="7">D8*D12</f>
        <v>700</v>
      </c>
      <c r="E16" s="35">
        <f t="shared" si="7"/>
        <v>800</v>
      </c>
      <c r="F16" s="35">
        <f t="shared" si="7"/>
        <v>1000</v>
      </c>
      <c r="G16" s="35">
        <f t="shared" si="7"/>
        <v>1100</v>
      </c>
      <c r="H16" s="35">
        <f t="shared" si="7"/>
        <v>1000</v>
      </c>
      <c r="I16" s="35">
        <f t="shared" si="7"/>
        <v>900</v>
      </c>
      <c r="J16" s="36">
        <f t="shared" si="7"/>
        <v>900</v>
      </c>
      <c r="K16" s="35">
        <v>900</v>
      </c>
      <c r="L16" s="35">
        <v>900</v>
      </c>
      <c r="M16" s="35">
        <v>900</v>
      </c>
      <c r="N16" s="38">
        <f>SUM(B16:M16)</f>
        <v>10880</v>
      </c>
      <c r="O16" s="74"/>
      <c r="P16" s="38">
        <f t="shared" si="6"/>
        <v>13320</v>
      </c>
      <c r="Q16" s="38">
        <f t="shared" si="6"/>
        <v>16000</v>
      </c>
    </row>
    <row r="17" spans="1:19" x14ac:dyDescent="0.2">
      <c r="A17" s="18" t="s">
        <v>4</v>
      </c>
      <c r="B17" s="34">
        <f t="shared" si="4"/>
        <v>50</v>
      </c>
      <c r="C17" s="35">
        <f t="shared" si="4"/>
        <v>50</v>
      </c>
      <c r="D17" s="35">
        <f t="shared" ref="D17:J17" si="8">D9*D13</f>
        <v>60</v>
      </c>
      <c r="E17" s="35">
        <f t="shared" si="8"/>
        <v>50</v>
      </c>
      <c r="F17" s="35">
        <f t="shared" si="8"/>
        <v>50</v>
      </c>
      <c r="G17" s="35">
        <f t="shared" si="8"/>
        <v>60</v>
      </c>
      <c r="H17" s="35">
        <f t="shared" si="8"/>
        <v>50</v>
      </c>
      <c r="I17" s="35">
        <f t="shared" si="8"/>
        <v>60</v>
      </c>
      <c r="J17" s="36">
        <f t="shared" si="8"/>
        <v>60</v>
      </c>
      <c r="K17" s="35">
        <v>60</v>
      </c>
      <c r="L17" s="35">
        <v>60</v>
      </c>
      <c r="M17" s="35">
        <v>60</v>
      </c>
      <c r="N17" s="38">
        <f>SUM(B17:M17)</f>
        <v>670</v>
      </c>
      <c r="O17" s="74"/>
      <c r="P17" s="38">
        <f t="shared" si="6"/>
        <v>860</v>
      </c>
      <c r="Q17" s="38">
        <f t="shared" si="6"/>
        <v>1040</v>
      </c>
    </row>
    <row r="18" spans="1:19" x14ac:dyDescent="0.2">
      <c r="A18" s="17" t="s">
        <v>13</v>
      </c>
      <c r="B18" s="32">
        <f t="shared" ref="B18:N18" si="9">SUM(B15:B17)</f>
        <v>1650</v>
      </c>
      <c r="C18" s="31">
        <f t="shared" si="9"/>
        <v>2430</v>
      </c>
      <c r="D18" s="31">
        <f t="shared" si="9"/>
        <v>2160</v>
      </c>
      <c r="E18" s="31">
        <f t="shared" si="9"/>
        <v>2250</v>
      </c>
      <c r="F18" s="31">
        <f t="shared" si="9"/>
        <v>2550</v>
      </c>
      <c r="G18" s="31">
        <f t="shared" si="9"/>
        <v>2560</v>
      </c>
      <c r="H18" s="31">
        <f t="shared" si="9"/>
        <v>2650</v>
      </c>
      <c r="I18" s="31">
        <f t="shared" si="9"/>
        <v>2560</v>
      </c>
      <c r="J18" s="31">
        <f t="shared" si="9"/>
        <v>2560</v>
      </c>
      <c r="K18" s="32">
        <f t="shared" si="9"/>
        <v>2560</v>
      </c>
      <c r="L18" s="31">
        <f t="shared" si="9"/>
        <v>2560</v>
      </c>
      <c r="M18" s="33">
        <f t="shared" si="9"/>
        <v>2560</v>
      </c>
      <c r="N18" s="39">
        <f t="shared" si="9"/>
        <v>29050</v>
      </c>
      <c r="O18" s="74"/>
      <c r="P18" s="39">
        <f>SUM(P15:P17)</f>
        <v>36180</v>
      </c>
      <c r="Q18" s="39">
        <f>SUM(Q15:Q17)</f>
        <v>43440</v>
      </c>
    </row>
    <row r="19" spans="1:19" x14ac:dyDescent="0.2">
      <c r="O19" s="74"/>
    </row>
    <row r="20" spans="1:19" x14ac:dyDescent="0.2">
      <c r="A20" s="9" t="s">
        <v>18</v>
      </c>
      <c r="B20" s="10"/>
      <c r="C20" s="11"/>
      <c r="D20" s="11"/>
      <c r="E20" s="11"/>
      <c r="F20" s="11"/>
      <c r="G20" s="11"/>
      <c r="H20" s="11"/>
      <c r="I20" s="11"/>
      <c r="J20" s="12"/>
      <c r="K20" s="11"/>
      <c r="L20" s="11"/>
      <c r="M20" s="11"/>
      <c r="N20" s="13" t="s">
        <v>12</v>
      </c>
      <c r="O20" s="74"/>
      <c r="P20" s="13" t="s">
        <v>12</v>
      </c>
      <c r="Q20" s="13" t="s">
        <v>12</v>
      </c>
    </row>
    <row r="21" spans="1:19" x14ac:dyDescent="0.2">
      <c r="A21" s="22" t="s">
        <v>2</v>
      </c>
      <c r="B21" s="23">
        <v>45</v>
      </c>
      <c r="C21" s="24">
        <v>45</v>
      </c>
      <c r="D21" s="24">
        <v>45</v>
      </c>
      <c r="E21" s="24">
        <v>45</v>
      </c>
      <c r="F21" s="24">
        <v>45</v>
      </c>
      <c r="G21" s="24">
        <v>45</v>
      </c>
      <c r="H21" s="24">
        <v>45</v>
      </c>
      <c r="I21" s="24">
        <v>45</v>
      </c>
      <c r="J21" s="25">
        <v>45</v>
      </c>
      <c r="K21" s="24">
        <v>45</v>
      </c>
      <c r="L21" s="24">
        <v>45</v>
      </c>
      <c r="M21" s="24">
        <v>45</v>
      </c>
      <c r="N21" s="37">
        <f>AVERAGE(B21:M21)</f>
        <v>45</v>
      </c>
      <c r="O21" s="74"/>
      <c r="P21" s="37">
        <f>N21</f>
        <v>45</v>
      </c>
      <c r="Q21" s="37">
        <f>P21</f>
        <v>45</v>
      </c>
      <c r="S21" s="71" t="s">
        <v>25</v>
      </c>
    </row>
    <row r="22" spans="1:19" x14ac:dyDescent="0.2">
      <c r="A22" s="22" t="s">
        <v>3</v>
      </c>
      <c r="B22" s="23">
        <v>7</v>
      </c>
      <c r="C22" s="24">
        <v>7</v>
      </c>
      <c r="D22" s="24">
        <v>7</v>
      </c>
      <c r="E22" s="24">
        <v>7</v>
      </c>
      <c r="F22" s="24">
        <v>7</v>
      </c>
      <c r="G22" s="24">
        <v>7</v>
      </c>
      <c r="H22" s="24">
        <v>7</v>
      </c>
      <c r="I22" s="24">
        <v>7</v>
      </c>
      <c r="J22" s="25">
        <v>7</v>
      </c>
      <c r="K22" s="24">
        <v>7</v>
      </c>
      <c r="L22" s="24">
        <v>7</v>
      </c>
      <c r="M22" s="24">
        <v>7</v>
      </c>
      <c r="N22" s="37">
        <f>AVERAGE(B22:M22)</f>
        <v>7</v>
      </c>
      <c r="O22" s="74"/>
      <c r="P22" s="37">
        <f t="shared" ref="P22:P23" si="10">N22</f>
        <v>7</v>
      </c>
      <c r="Q22" s="37">
        <f t="shared" ref="Q22:Q23" si="11">P22</f>
        <v>7</v>
      </c>
    </row>
    <row r="23" spans="1:19" x14ac:dyDescent="0.2">
      <c r="A23" s="40" t="s">
        <v>4</v>
      </c>
      <c r="B23" s="41">
        <v>2</v>
      </c>
      <c r="C23" s="42">
        <v>2</v>
      </c>
      <c r="D23" s="42">
        <v>2</v>
      </c>
      <c r="E23" s="42">
        <v>2</v>
      </c>
      <c r="F23" s="42">
        <v>2</v>
      </c>
      <c r="G23" s="42">
        <v>2</v>
      </c>
      <c r="H23" s="42">
        <v>2</v>
      </c>
      <c r="I23" s="42">
        <v>2</v>
      </c>
      <c r="J23" s="43">
        <v>2</v>
      </c>
      <c r="K23" s="42">
        <v>2</v>
      </c>
      <c r="L23" s="42">
        <v>2</v>
      </c>
      <c r="M23" s="42">
        <v>2</v>
      </c>
      <c r="N23" s="70">
        <f>AVERAGE(B23:M23)</f>
        <v>2</v>
      </c>
      <c r="O23" s="74"/>
      <c r="P23" s="70">
        <f t="shared" si="10"/>
        <v>2</v>
      </c>
      <c r="Q23" s="70">
        <f t="shared" si="11"/>
        <v>2</v>
      </c>
    </row>
    <row r="24" spans="1:19" x14ac:dyDescent="0.2">
      <c r="O24" s="74"/>
    </row>
    <row r="25" spans="1:19" x14ac:dyDescent="0.2">
      <c r="A25" s="9" t="s">
        <v>14</v>
      </c>
      <c r="B25" s="16" t="s">
        <v>19</v>
      </c>
      <c r="C25" s="11"/>
      <c r="D25" s="11"/>
      <c r="E25" s="11"/>
      <c r="F25" s="11"/>
      <c r="G25" s="11"/>
      <c r="H25" s="11"/>
      <c r="I25" s="11"/>
      <c r="J25" s="12"/>
      <c r="K25" s="11"/>
      <c r="L25" s="11"/>
      <c r="M25" s="11"/>
      <c r="N25" s="13" t="s">
        <v>14</v>
      </c>
      <c r="O25" s="74"/>
      <c r="P25" s="13" t="s">
        <v>14</v>
      </c>
      <c r="Q25" s="13" t="s">
        <v>14</v>
      </c>
    </row>
    <row r="26" spans="1:19" x14ac:dyDescent="0.2">
      <c r="A26" s="44" t="s">
        <v>2</v>
      </c>
      <c r="B26" s="45">
        <f>B7-B21</f>
        <v>55</v>
      </c>
      <c r="C26" s="46">
        <f t="shared" ref="C26:M26" si="12">C7-C21</f>
        <v>55</v>
      </c>
      <c r="D26" s="46">
        <f t="shared" si="12"/>
        <v>55</v>
      </c>
      <c r="E26" s="46">
        <f t="shared" si="12"/>
        <v>55</v>
      </c>
      <c r="F26" s="46">
        <f t="shared" si="12"/>
        <v>55</v>
      </c>
      <c r="G26" s="46">
        <f t="shared" si="12"/>
        <v>55</v>
      </c>
      <c r="H26" s="46">
        <f t="shared" si="12"/>
        <v>55</v>
      </c>
      <c r="I26" s="46">
        <f t="shared" si="12"/>
        <v>55</v>
      </c>
      <c r="J26" s="47">
        <f t="shared" si="12"/>
        <v>55</v>
      </c>
      <c r="K26" s="46">
        <f t="shared" si="12"/>
        <v>55</v>
      </c>
      <c r="L26" s="46">
        <f t="shared" si="12"/>
        <v>55</v>
      </c>
      <c r="M26" s="46">
        <f t="shared" si="12"/>
        <v>55</v>
      </c>
      <c r="N26" s="67">
        <f>AVERAGE(B26:M26)</f>
        <v>55</v>
      </c>
      <c r="O26" s="74"/>
      <c r="P26" s="67">
        <f>N26</f>
        <v>55</v>
      </c>
      <c r="Q26" s="67">
        <f>P26</f>
        <v>55</v>
      </c>
      <c r="S26" s="71" t="s">
        <v>19</v>
      </c>
    </row>
    <row r="27" spans="1:19" x14ac:dyDescent="0.2">
      <c r="A27" s="48" t="s">
        <v>3</v>
      </c>
      <c r="B27" s="49">
        <f>B8-B22</f>
        <v>13</v>
      </c>
      <c r="C27" s="50">
        <f t="shared" ref="C27:M27" si="13">C8-C22</f>
        <v>13</v>
      </c>
      <c r="D27" s="50">
        <f t="shared" si="13"/>
        <v>13</v>
      </c>
      <c r="E27" s="50">
        <f t="shared" si="13"/>
        <v>13</v>
      </c>
      <c r="F27" s="50">
        <f t="shared" si="13"/>
        <v>13</v>
      </c>
      <c r="G27" s="50">
        <f t="shared" si="13"/>
        <v>13</v>
      </c>
      <c r="H27" s="50">
        <f t="shared" si="13"/>
        <v>13</v>
      </c>
      <c r="I27" s="50">
        <f t="shared" si="13"/>
        <v>13</v>
      </c>
      <c r="J27" s="51">
        <f t="shared" si="13"/>
        <v>13</v>
      </c>
      <c r="K27" s="50">
        <f t="shared" si="13"/>
        <v>13</v>
      </c>
      <c r="L27" s="50">
        <f t="shared" si="13"/>
        <v>13</v>
      </c>
      <c r="M27" s="50">
        <f t="shared" si="13"/>
        <v>13</v>
      </c>
      <c r="N27" s="68">
        <f>AVERAGE(B27:M27)</f>
        <v>13</v>
      </c>
      <c r="O27" s="74"/>
      <c r="P27" s="68">
        <f t="shared" ref="P27:P28" si="14">N27</f>
        <v>13</v>
      </c>
      <c r="Q27" s="68">
        <f t="shared" ref="Q27:Q28" si="15">P27</f>
        <v>13</v>
      </c>
    </row>
    <row r="28" spans="1:19" x14ac:dyDescent="0.2">
      <c r="A28" s="52" t="s">
        <v>4</v>
      </c>
      <c r="B28" s="53">
        <f>B9-B23</f>
        <v>8</v>
      </c>
      <c r="C28" s="54">
        <f t="shared" ref="C28:M28" si="16">C9-C23</f>
        <v>8</v>
      </c>
      <c r="D28" s="54">
        <f t="shared" si="16"/>
        <v>8</v>
      </c>
      <c r="E28" s="54">
        <f t="shared" si="16"/>
        <v>8</v>
      </c>
      <c r="F28" s="54">
        <f t="shared" si="16"/>
        <v>8</v>
      </c>
      <c r="G28" s="54">
        <f t="shared" si="16"/>
        <v>8</v>
      </c>
      <c r="H28" s="54">
        <f t="shared" si="16"/>
        <v>8</v>
      </c>
      <c r="I28" s="54">
        <f t="shared" si="16"/>
        <v>8</v>
      </c>
      <c r="J28" s="55">
        <f t="shared" si="16"/>
        <v>8</v>
      </c>
      <c r="K28" s="54">
        <f t="shared" si="16"/>
        <v>8</v>
      </c>
      <c r="L28" s="54">
        <f t="shared" si="16"/>
        <v>8</v>
      </c>
      <c r="M28" s="54">
        <f t="shared" si="16"/>
        <v>8</v>
      </c>
      <c r="N28" s="69">
        <f>AVERAGE(B28:M28)</f>
        <v>8</v>
      </c>
      <c r="O28" s="74"/>
      <c r="P28" s="69">
        <f t="shared" si="14"/>
        <v>8</v>
      </c>
      <c r="Q28" s="69">
        <f t="shared" si="15"/>
        <v>8</v>
      </c>
    </row>
    <row r="29" spans="1:19" x14ac:dyDescent="0.2">
      <c r="O29" s="74"/>
    </row>
    <row r="30" spans="1:19" x14ac:dyDescent="0.2">
      <c r="A30" s="9" t="s">
        <v>13</v>
      </c>
      <c r="B30" s="16" t="s">
        <v>35</v>
      </c>
      <c r="C30" s="11"/>
      <c r="D30" s="11"/>
      <c r="E30" s="11"/>
      <c r="F30" s="11"/>
      <c r="G30" s="11"/>
      <c r="H30" s="11"/>
      <c r="I30" s="11"/>
      <c r="J30" s="12"/>
      <c r="K30" s="11"/>
      <c r="L30" s="11"/>
      <c r="M30" s="11"/>
      <c r="N30" s="13" t="s">
        <v>13</v>
      </c>
      <c r="O30" s="74"/>
      <c r="P30" s="13" t="s">
        <v>13</v>
      </c>
      <c r="Q30" s="13" t="s">
        <v>13</v>
      </c>
    </row>
    <row r="31" spans="1:19" x14ac:dyDescent="0.2">
      <c r="A31" s="56" t="s">
        <v>2</v>
      </c>
      <c r="B31" s="58">
        <f>B26*B11</f>
        <v>550</v>
      </c>
      <c r="C31" s="59">
        <f t="shared" ref="C31:M31" si="17">C26*C11</f>
        <v>660</v>
      </c>
      <c r="D31" s="59">
        <f t="shared" si="17"/>
        <v>770</v>
      </c>
      <c r="E31" s="59">
        <f t="shared" si="17"/>
        <v>770</v>
      </c>
      <c r="F31" s="59">
        <f t="shared" si="17"/>
        <v>825</v>
      </c>
      <c r="G31" s="59">
        <f t="shared" si="17"/>
        <v>770</v>
      </c>
      <c r="H31" s="59">
        <f t="shared" si="17"/>
        <v>880</v>
      </c>
      <c r="I31" s="59">
        <f t="shared" si="17"/>
        <v>880</v>
      </c>
      <c r="J31" s="60">
        <f t="shared" si="17"/>
        <v>880</v>
      </c>
      <c r="K31" s="59">
        <f t="shared" si="17"/>
        <v>990</v>
      </c>
      <c r="L31" s="59">
        <f t="shared" si="17"/>
        <v>990</v>
      </c>
      <c r="M31" s="59">
        <f t="shared" si="17"/>
        <v>1100</v>
      </c>
      <c r="N31" s="61">
        <f>SUM(B31:M31)</f>
        <v>10065</v>
      </c>
      <c r="O31" s="74"/>
      <c r="P31" s="61">
        <f t="shared" ref="P31:Q33" si="18">P26*P11</f>
        <v>12100</v>
      </c>
      <c r="Q31" s="61">
        <f t="shared" si="18"/>
        <v>14520</v>
      </c>
      <c r="S31" s="71" t="s">
        <v>19</v>
      </c>
    </row>
    <row r="32" spans="1:19" x14ac:dyDescent="0.2">
      <c r="A32" s="56" t="s">
        <v>3</v>
      </c>
      <c r="B32" s="62">
        <f t="shared" ref="B32:M33" si="19">B27*B12</f>
        <v>390</v>
      </c>
      <c r="C32" s="63">
        <f t="shared" si="19"/>
        <v>767</v>
      </c>
      <c r="D32" s="63">
        <f t="shared" si="19"/>
        <v>455</v>
      </c>
      <c r="E32" s="63">
        <f t="shared" si="19"/>
        <v>520</v>
      </c>
      <c r="F32" s="63">
        <f t="shared" si="19"/>
        <v>650</v>
      </c>
      <c r="G32" s="63">
        <f t="shared" si="19"/>
        <v>715</v>
      </c>
      <c r="H32" s="63">
        <f t="shared" si="19"/>
        <v>650</v>
      </c>
      <c r="I32" s="63">
        <f t="shared" si="19"/>
        <v>585</v>
      </c>
      <c r="J32" s="64">
        <f t="shared" si="19"/>
        <v>585</v>
      </c>
      <c r="K32" s="63">
        <f t="shared" si="19"/>
        <v>611</v>
      </c>
      <c r="L32" s="63">
        <f t="shared" si="19"/>
        <v>637</v>
      </c>
      <c r="M32" s="63">
        <f t="shared" si="19"/>
        <v>650</v>
      </c>
      <c r="N32" s="65">
        <f>SUM(B32:M32)</f>
        <v>7215</v>
      </c>
      <c r="O32" s="74"/>
      <c r="P32" s="65">
        <f t="shared" si="18"/>
        <v>8658</v>
      </c>
      <c r="Q32" s="65">
        <f t="shared" si="18"/>
        <v>10400</v>
      </c>
    </row>
    <row r="33" spans="1:19" x14ac:dyDescent="0.2">
      <c r="A33" s="57" t="s">
        <v>4</v>
      </c>
      <c r="B33" s="62">
        <f t="shared" si="19"/>
        <v>40</v>
      </c>
      <c r="C33" s="63">
        <f t="shared" si="19"/>
        <v>40</v>
      </c>
      <c r="D33" s="63">
        <f t="shared" si="19"/>
        <v>48</v>
      </c>
      <c r="E33" s="63">
        <f t="shared" si="19"/>
        <v>40</v>
      </c>
      <c r="F33" s="63">
        <f t="shared" si="19"/>
        <v>40</v>
      </c>
      <c r="G33" s="63">
        <f t="shared" si="19"/>
        <v>48</v>
      </c>
      <c r="H33" s="63">
        <f t="shared" si="19"/>
        <v>40</v>
      </c>
      <c r="I33" s="63">
        <f t="shared" si="19"/>
        <v>48</v>
      </c>
      <c r="J33" s="64">
        <f t="shared" si="19"/>
        <v>48</v>
      </c>
      <c r="K33" s="63">
        <f t="shared" si="19"/>
        <v>56</v>
      </c>
      <c r="L33" s="63">
        <f t="shared" si="19"/>
        <v>56</v>
      </c>
      <c r="M33" s="63">
        <f t="shared" si="19"/>
        <v>64</v>
      </c>
      <c r="N33" s="66">
        <f>SUM(B33:M33)</f>
        <v>568</v>
      </c>
      <c r="O33" s="74"/>
      <c r="P33" s="66">
        <f t="shared" si="18"/>
        <v>688</v>
      </c>
      <c r="Q33" s="66">
        <f t="shared" si="18"/>
        <v>832</v>
      </c>
    </row>
    <row r="34" spans="1:19" x14ac:dyDescent="0.2">
      <c r="A34" s="17" t="s">
        <v>13</v>
      </c>
      <c r="B34" s="27">
        <f t="shared" ref="B34:N34" si="20">SUM(B31:B33)</f>
        <v>980</v>
      </c>
      <c r="C34" s="28">
        <f t="shared" si="20"/>
        <v>1467</v>
      </c>
      <c r="D34" s="28">
        <f t="shared" si="20"/>
        <v>1273</v>
      </c>
      <c r="E34" s="28">
        <f t="shared" si="20"/>
        <v>1330</v>
      </c>
      <c r="F34" s="28">
        <f t="shared" si="20"/>
        <v>1515</v>
      </c>
      <c r="G34" s="28">
        <f t="shared" si="20"/>
        <v>1533</v>
      </c>
      <c r="H34" s="28">
        <f t="shared" si="20"/>
        <v>1570</v>
      </c>
      <c r="I34" s="28">
        <f t="shared" si="20"/>
        <v>1513</v>
      </c>
      <c r="J34" s="28">
        <f t="shared" si="20"/>
        <v>1513</v>
      </c>
      <c r="K34" s="27">
        <f t="shared" si="20"/>
        <v>1657</v>
      </c>
      <c r="L34" s="28">
        <f t="shared" si="20"/>
        <v>1683</v>
      </c>
      <c r="M34" s="29">
        <f t="shared" si="20"/>
        <v>1814</v>
      </c>
      <c r="N34" s="30">
        <f t="shared" si="20"/>
        <v>17848</v>
      </c>
      <c r="O34" s="74"/>
      <c r="P34" s="30">
        <f>SUM(P31:P33)</f>
        <v>21446</v>
      </c>
      <c r="Q34" s="30">
        <f>SUM(Q31:Q33)</f>
        <v>25752</v>
      </c>
    </row>
    <row r="38" spans="1:19" x14ac:dyDescent="0.2">
      <c r="K38" s="104" t="s">
        <v>30</v>
      </c>
      <c r="L38" s="105"/>
      <c r="M38" s="105"/>
      <c r="N38" s="105"/>
      <c r="O38" s="105"/>
      <c r="P38" s="105"/>
      <c r="Q38" s="106"/>
    </row>
    <row r="39" spans="1:19" x14ac:dyDescent="0.2">
      <c r="J39" s="71"/>
      <c r="K39" s="102" t="s">
        <v>15</v>
      </c>
      <c r="L39" s="103"/>
      <c r="M39" s="103"/>
      <c r="N39" s="92" t="s">
        <v>8</v>
      </c>
      <c r="O39" s="74"/>
      <c r="P39" s="93" t="s">
        <v>21</v>
      </c>
      <c r="Q39" s="92" t="s">
        <v>22</v>
      </c>
    </row>
    <row r="40" spans="1:19" x14ac:dyDescent="0.2">
      <c r="K40" s="94">
        <f>K6</f>
        <v>44105</v>
      </c>
      <c r="L40" s="95">
        <f>L6</f>
        <v>44136</v>
      </c>
      <c r="M40" s="95">
        <f>M6</f>
        <v>44166</v>
      </c>
      <c r="N40" s="96" t="s">
        <v>13</v>
      </c>
      <c r="O40" s="74"/>
      <c r="P40" s="96" t="s">
        <v>13</v>
      </c>
      <c r="Q40" s="96" t="s">
        <v>13</v>
      </c>
      <c r="S40" s="77" t="s">
        <v>23</v>
      </c>
    </row>
    <row r="41" spans="1:19" x14ac:dyDescent="0.2">
      <c r="I41" s="91">
        <v>0</v>
      </c>
      <c r="J41" s="79" t="s">
        <v>27</v>
      </c>
      <c r="K41" s="80">
        <f>K34</f>
        <v>1657</v>
      </c>
      <c r="L41" s="81">
        <f>L34</f>
        <v>1683</v>
      </c>
      <c r="M41" s="81">
        <f>M34</f>
        <v>1814</v>
      </c>
      <c r="N41" s="97">
        <f>SUM(B34:J34)+SUM(K41:M41)</f>
        <v>17848</v>
      </c>
      <c r="O41" s="74"/>
      <c r="P41" s="80">
        <f>P34</f>
        <v>21446</v>
      </c>
      <c r="Q41" s="82">
        <f>Q34</f>
        <v>25752</v>
      </c>
      <c r="S41" s="71" t="s">
        <v>31</v>
      </c>
    </row>
    <row r="42" spans="1:19" x14ac:dyDescent="0.2">
      <c r="I42" s="91">
        <v>0.2</v>
      </c>
      <c r="J42" s="83" t="s">
        <v>28</v>
      </c>
      <c r="K42" s="85">
        <f>ROUNDUP(K41*(1+$I$42),0)</f>
        <v>1989</v>
      </c>
      <c r="L42" s="86">
        <f t="shared" ref="L42:Q42" si="21">ROUNDUP(L41*(1+$I$42),0)</f>
        <v>2020</v>
      </c>
      <c r="M42" s="86">
        <f t="shared" si="21"/>
        <v>2177</v>
      </c>
      <c r="N42" s="98">
        <f>SUM(B34:J34)+SUM(K42:M42)</f>
        <v>18880</v>
      </c>
      <c r="O42" s="74">
        <f t="shared" si="21"/>
        <v>0</v>
      </c>
      <c r="P42" s="85">
        <f t="shared" si="21"/>
        <v>25736</v>
      </c>
      <c r="Q42" s="87">
        <f t="shared" si="21"/>
        <v>30903</v>
      </c>
      <c r="R42" s="78"/>
      <c r="S42" s="71" t="s">
        <v>32</v>
      </c>
    </row>
    <row r="43" spans="1:19" x14ac:dyDescent="0.2">
      <c r="I43" s="91">
        <v>-0.2</v>
      </c>
      <c r="J43" s="84" t="s">
        <v>29</v>
      </c>
      <c r="K43" s="88">
        <f>ROUNDUP(K41*(1+$I$43),0)</f>
        <v>1326</v>
      </c>
      <c r="L43" s="89">
        <f t="shared" ref="L43:M43" si="22">ROUNDUP(L41*(1+$I$43),0)</f>
        <v>1347</v>
      </c>
      <c r="M43" s="89">
        <f t="shared" si="22"/>
        <v>1452</v>
      </c>
      <c r="N43" s="99">
        <f>SUM(B34:J34)+SUM(K43:M43)</f>
        <v>16819</v>
      </c>
      <c r="O43" s="74"/>
      <c r="P43" s="88">
        <f t="shared" ref="P43:Q43" si="23">ROUNDUP(P41*(1+$I$43),0)</f>
        <v>17157</v>
      </c>
      <c r="Q43" s="90">
        <f t="shared" si="23"/>
        <v>20602</v>
      </c>
      <c r="R43" s="78"/>
      <c r="S43" s="71" t="s">
        <v>33</v>
      </c>
    </row>
  </sheetData>
  <mergeCells count="5">
    <mergeCell ref="K39:M39"/>
    <mergeCell ref="K38:Q38"/>
    <mergeCell ref="M2:N2"/>
    <mergeCell ref="B5:J5"/>
    <mergeCell ref="K5:M5"/>
  </mergeCells>
  <conditionalFormatting sqref="I42">
    <cfRule type="iconSet" priority="3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0" verticalDpi="0" r:id="rId1"/>
  <ignoredErrors>
    <ignoredError sqref="N42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9E212A1-9A54-4976-8432-E6CBF08BBE8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0"/>
              <x14:cfIcon iconSet="3Triangles" iconId="1"/>
              <x14:cfIcon iconSet="3Symbols" iconId="2"/>
            </x14:iconSet>
          </x14:cfRule>
          <xm:sqref>I41:I43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2020-02-12T10:01:29Z</dcterms:modified>
</cp:coreProperties>
</file>